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176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25725"/>
</workbook>
</file>

<file path=xl/calcChain.xml><?xml version="1.0" encoding="utf-8"?>
<calcChain xmlns="http://schemas.openxmlformats.org/spreadsheetml/2006/main">
  <c r="H36" i="1"/>
  <c r="L36" s="1"/>
  <c r="H37"/>
  <c r="L37" s="1"/>
  <c r="H38"/>
  <c r="H39"/>
  <c r="L39" s="1"/>
  <c r="H40"/>
  <c r="L40" s="1"/>
  <c r="H41"/>
  <c r="M41" s="1"/>
  <c r="H42"/>
  <c r="M42" s="1"/>
  <c r="H43"/>
  <c r="M43" s="1"/>
  <c r="H44"/>
  <c r="L44" s="1"/>
  <c r="H45"/>
  <c r="M45" s="1"/>
  <c r="H46"/>
  <c r="L46" s="1"/>
  <c r="H47"/>
  <c r="M47" s="1"/>
  <c r="H48"/>
  <c r="L48" s="1"/>
  <c r="H49"/>
  <c r="M49" s="1"/>
  <c r="H50"/>
  <c r="H51"/>
  <c r="M51" s="1"/>
  <c r="H52"/>
  <c r="L52" s="1"/>
  <c r="M40"/>
  <c r="L45"/>
  <c r="M37"/>
  <c r="M38"/>
  <c r="M50"/>
  <c r="L38"/>
  <c r="L50"/>
  <c r="E54"/>
  <c r="H20"/>
  <c r="L20" s="1"/>
  <c r="H26"/>
  <c r="M26" s="1"/>
  <c r="H8"/>
  <c r="L8" s="1"/>
  <c r="H9"/>
  <c r="M9" s="1"/>
  <c r="H10"/>
  <c r="L10" s="1"/>
  <c r="H11"/>
  <c r="L11" s="1"/>
  <c r="H12"/>
  <c r="L12" s="1"/>
  <c r="H13"/>
  <c r="M13" s="1"/>
  <c r="H14"/>
  <c r="L14" s="1"/>
  <c r="H15"/>
  <c r="L15" s="1"/>
  <c r="H16"/>
  <c r="L16" s="1"/>
  <c r="H17"/>
  <c r="M17" s="1"/>
  <c r="H18"/>
  <c r="L18" s="1"/>
  <c r="H19"/>
  <c r="L19" s="1"/>
  <c r="H21"/>
  <c r="M21" s="1"/>
  <c r="H22"/>
  <c r="L22" s="1"/>
  <c r="H23"/>
  <c r="L23" s="1"/>
  <c r="H24"/>
  <c r="L24" s="1"/>
  <c r="H25"/>
  <c r="M25" s="1"/>
  <c r="H27"/>
  <c r="L27" s="1"/>
  <c r="H28"/>
  <c r="L28" s="1"/>
  <c r="H29"/>
  <c r="L29" s="1"/>
  <c r="H30"/>
  <c r="M30" s="1"/>
  <c r="H31"/>
  <c r="L31" s="1"/>
  <c r="H32"/>
  <c r="L32" s="1"/>
  <c r="H33"/>
  <c r="L33" s="1"/>
  <c r="H34"/>
  <c r="M34" s="1"/>
  <c r="H35"/>
  <c r="L35" s="1"/>
  <c r="H7"/>
  <c r="M7" s="1"/>
  <c r="M48" l="1"/>
  <c r="M52"/>
  <c r="L51"/>
  <c r="L47"/>
  <c r="L49"/>
  <c r="M46"/>
  <c r="M44"/>
  <c r="L42"/>
  <c r="L43"/>
  <c r="M39"/>
  <c r="L41"/>
  <c r="M36"/>
  <c r="M27"/>
  <c r="L21"/>
  <c r="M15"/>
  <c r="L34"/>
  <c r="M35"/>
  <c r="M28"/>
  <c r="L26"/>
  <c r="M32"/>
  <c r="M22"/>
  <c r="M11"/>
  <c r="M18"/>
  <c r="M31"/>
  <c r="M19"/>
  <c r="L30"/>
  <c r="L25"/>
  <c r="M23"/>
  <c r="M14"/>
  <c r="L17"/>
  <c r="L13"/>
  <c r="M10"/>
  <c r="L9"/>
  <c r="M33"/>
  <c r="M29"/>
  <c r="M24"/>
  <c r="M20"/>
  <c r="M16"/>
  <c r="M12"/>
  <c r="M8"/>
  <c r="L7"/>
  <c r="M54" l="1"/>
  <c r="F57" s="1"/>
</calcChain>
</file>

<file path=xl/sharedStrings.xml><?xml version="1.0" encoding="utf-8"?>
<sst xmlns="http://schemas.openxmlformats.org/spreadsheetml/2006/main" count="152" uniqueCount="122">
  <si>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</si>
  <si>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</si>
  <si>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</si>
  <si>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</si>
  <si>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</si>
  <si>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</si>
  <si>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>INDICATORE TRIMESTRALE DI TEMPESTIVITA' DEI PAGAMENTI</t>
  </si>
  <si>
    <t>Definizione indicatore tempestività dei pagamenti trimestrale DPCM 22/09/2014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</si>
  <si>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</si>
  <si>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</si>
  <si>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</si>
  <si>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</si>
  <si>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</si>
  <si>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</si>
  <si>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</si>
  <si>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</si>
  <si>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</si>
  <si>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</si>
  <si>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</si>
  <si>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</si>
  <si>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1° trimestre 2020 - periodo dal 01/01/2021 al 31/03/2021</t>
  </si>
  <si>
    <t>112 del 07/01/2021</t>
  </si>
  <si>
    <t>102/PA</t>
  </si>
  <si>
    <t>Sola Oscar</t>
  </si>
  <si>
    <t>334 del 11/01/2021</t>
  </si>
  <si>
    <t>124/2021-3</t>
  </si>
  <si>
    <t>Mediaosft</t>
  </si>
  <si>
    <t>852 del 19/01/2021</t>
  </si>
  <si>
    <t>54/00</t>
  </si>
  <si>
    <t>Corporate Studio srl</t>
  </si>
  <si>
    <t>958 del 20/01/2021</t>
  </si>
  <si>
    <t>V3-896</t>
  </si>
  <si>
    <t>BORGIONE CENTRO DIDATTICO</t>
  </si>
  <si>
    <t>1043 del 21/01/2021</t>
  </si>
  <si>
    <t>V3-1122</t>
  </si>
  <si>
    <t>1050 del 21/01/2021</t>
  </si>
  <si>
    <t>POSTE ITALIANE</t>
  </si>
  <si>
    <t>1152 del 21/01/2021</t>
  </si>
  <si>
    <t>FT317/2020</t>
  </si>
  <si>
    <t>Biblioteca Italiana per Ciechi "Regina Margherita "ONLUS"</t>
  </si>
  <si>
    <t>1240 del 22/01/2021</t>
  </si>
  <si>
    <t>1/PA</t>
  </si>
  <si>
    <t>EMERGENCY SRL</t>
  </si>
  <si>
    <t>1293 del 25/01/2021</t>
  </si>
  <si>
    <t>338/2021-3</t>
  </si>
  <si>
    <t>1284 del 25/01/2021</t>
  </si>
  <si>
    <t>LA MECCANOGRAFICA</t>
  </si>
  <si>
    <t>1717 del 30/01/2021</t>
  </si>
  <si>
    <t>V3-2112</t>
  </si>
  <si>
    <t>1718 del 30/01/2021</t>
  </si>
  <si>
    <t>C50/7</t>
  </si>
  <si>
    <t>SOFTER GROUP</t>
  </si>
  <si>
    <t>2043 del 03/02/2021</t>
  </si>
  <si>
    <t>20VF+07570</t>
  </si>
  <si>
    <t>ITALCHIM SRL</t>
  </si>
  <si>
    <t>2046 del 03/02/2021</t>
  </si>
  <si>
    <t>20VF+07241</t>
  </si>
  <si>
    <t>2047 del 03/02/2021</t>
  </si>
  <si>
    <t>20VF+07240</t>
  </si>
  <si>
    <t>2049 del 03/02/2021</t>
  </si>
  <si>
    <t>20VF+07243</t>
  </si>
  <si>
    <t>2051 del 03/02/2021</t>
  </si>
  <si>
    <t>20VF+07239</t>
  </si>
  <si>
    <t>2052 del 03/02/2021</t>
  </si>
  <si>
    <t>20VF+07238</t>
  </si>
  <si>
    <t>2053 del 03/02/2021</t>
  </si>
  <si>
    <t>20VF+07237</t>
  </si>
  <si>
    <t>2055 del 03/02/2021</t>
  </si>
  <si>
    <t>20VF+06122</t>
  </si>
  <si>
    <t>2057 del 03/02/2021</t>
  </si>
  <si>
    <t>20VF+06070</t>
  </si>
  <si>
    <t>2058 del 03/02/2021</t>
  </si>
  <si>
    <t>20VF+05556</t>
  </si>
  <si>
    <t>2204 del 05/02/2021</t>
  </si>
  <si>
    <t>2/PA</t>
  </si>
  <si>
    <t>2206 del 05/02/2021</t>
  </si>
  <si>
    <t>2469 del 10/02/2021</t>
  </si>
  <si>
    <t>2658 del 12/02/2021</t>
  </si>
  <si>
    <t>4/PA</t>
  </si>
  <si>
    <t>2677 del 13/02/2021</t>
  </si>
  <si>
    <t>Dott.ssa Diana Manfredini</t>
  </si>
  <si>
    <t>2854 del 17/02/2021</t>
  </si>
  <si>
    <t>97 PA</t>
  </si>
  <si>
    <t>ETIC SRL</t>
  </si>
  <si>
    <t>3012 del 20/02/2021</t>
  </si>
  <si>
    <t>V3-4270</t>
  </si>
  <si>
    <t>3585 del 03/03/2021</t>
  </si>
  <si>
    <t>03 18</t>
  </si>
  <si>
    <t>Flash Computers snc</t>
  </si>
  <si>
    <t>3850 del 06/03/2021</t>
  </si>
  <si>
    <t>TECNO OFFICE</t>
  </si>
  <si>
    <t>3852 del 06/03/2021</t>
  </si>
  <si>
    <t>4262 del 11/03/2021</t>
  </si>
  <si>
    <t>20214E08103</t>
  </si>
  <si>
    <t>GRUPPO SPAGGIARI</t>
  </si>
  <si>
    <t>4299 del 11/03/2021</t>
  </si>
  <si>
    <t>8/B03</t>
  </si>
  <si>
    <t>Edizione ARTEBAMBINI</t>
  </si>
  <si>
    <t>4328 del 11/03/2021</t>
  </si>
  <si>
    <t>619/PA</t>
  </si>
  <si>
    <t>MADISOFT S.p.A.</t>
  </si>
  <si>
    <t>4413 del 13/03/2021</t>
  </si>
  <si>
    <t>20214E08275</t>
  </si>
  <si>
    <t>4414 del 13/03/2021</t>
  </si>
  <si>
    <t>20214E08719</t>
  </si>
  <si>
    <t>4576 del 17/03/2021</t>
  </si>
  <si>
    <t>805/FE</t>
  </si>
  <si>
    <t>DPS INFORMATICA SNC</t>
  </si>
  <si>
    <t>4697 del 19/03/2021</t>
  </si>
  <si>
    <t>20214E09437</t>
  </si>
  <si>
    <t>5194 del 30/03/2021</t>
  </si>
  <si>
    <t>20VF+07736</t>
  </si>
  <si>
    <t>5284 del 31/03/2021</t>
  </si>
  <si>
    <t>20VF+07427</t>
  </si>
  <si>
    <t>5286 del 31/03/2021</t>
  </si>
  <si>
    <t>20VF+07242</t>
  </si>
  <si>
    <t>5287 del 31/03/2021</t>
  </si>
  <si>
    <t>20VF+07244</t>
  </si>
  <si>
    <t>5290 del 31/03/2021</t>
  </si>
  <si>
    <t>20VF+07245</t>
  </si>
  <si>
    <t>5294 del 31/03/2021</t>
  </si>
  <si>
    <t>20VF+07246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</si>
</sst>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€&quot;\ #,##0.00"/>
    <numFmt numFmtId="165" formatCode="[$-410]d\ mmmm\ yyyy;@"/>
  </numFmts>
  <fonts count="8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5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1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topLeftCell="A38" zoomScaleNormal="100" workbookViewId="0">
      <selection activeCell="D59" sqref="D59"/>
    </sheetView>
  </sheetViews>
  <sheetFormatPr defaultRowHeight="15"/>
  <cols>
    <col min="1" max="1" width="9.85546875" style="1" customWidth="1"/>
    <col min="2" max="2" width="8.710937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9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5.140625" customWidth="1"/>
  </cols>
  <sheetData>
    <row r="1" spans="1:13" ht="2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8.95" customHeight="1">
      <c r="A2" s="40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8.95" customHeight="1">
      <c r="A3" s="14"/>
      <c r="B3" s="14"/>
      <c r="C3" s="14"/>
      <c r="D3" s="14"/>
      <c r="E3" s="14"/>
      <c r="F3" s="14"/>
      <c r="G3" s="34" t="s">
        <v>20</v>
      </c>
      <c r="H3" s="14"/>
      <c r="I3" s="14"/>
      <c r="J3" s="14"/>
      <c r="K3" s="14"/>
      <c r="L3" s="14"/>
      <c r="M3" s="14"/>
    </row>
    <row r="4" spans="1:13" ht="18.95" customHeight="1">
      <c r="A4" s="10"/>
      <c r="B4" s="10"/>
      <c r="C4" s="10"/>
      <c r="D4" s="10"/>
      <c r="E4" s="14"/>
      <c r="F4" s="10"/>
      <c r="G4" s="10"/>
      <c r="H4" s="10"/>
      <c r="I4" s="14"/>
      <c r="J4" s="14"/>
      <c r="K4" s="14"/>
      <c r="L4" s="14"/>
      <c r="M4" s="10"/>
    </row>
    <row r="5" spans="1:13">
      <c r="F5" s="42" t="s">
        <v>12</v>
      </c>
      <c r="G5" s="42"/>
      <c r="H5" s="42"/>
      <c r="I5" s="42" t="s">
        <v>13</v>
      </c>
      <c r="J5" s="42"/>
      <c r="K5" s="42"/>
      <c r="L5" s="19"/>
    </row>
    <row r="6" spans="1:13" ht="45">
      <c r="A6" s="4" t="s">
        <v>2</v>
      </c>
      <c r="B6" s="4" t="s">
        <v>3</v>
      </c>
      <c r="C6" s="4" t="s">
        <v>4</v>
      </c>
      <c r="D6" s="4" t="s">
        <v>1</v>
      </c>
      <c r="E6" s="5" t="s">
        <v>8</v>
      </c>
      <c r="F6" s="17" t="s">
        <v>9</v>
      </c>
      <c r="G6" s="18" t="s">
        <v>10</v>
      </c>
      <c r="H6" s="20" t="s">
        <v>14</v>
      </c>
      <c r="I6" s="21" t="s">
        <v>15</v>
      </c>
      <c r="J6" s="21" t="s">
        <v>16</v>
      </c>
      <c r="K6" s="21" t="s">
        <v>18</v>
      </c>
      <c r="L6" s="21" t="s">
        <v>17</v>
      </c>
      <c r="M6" s="21" t="s">
        <v>11</v>
      </c>
    </row>
    <row r="7" spans="1:13" ht="30" customHeight="1">
      <c r="A7" s="2" t="s">
        <v>21</v>
      </c>
      <c r="B7" s="28" t="s">
        <v>22</v>
      </c>
      <c r="C7" s="8">
        <v>44196</v>
      </c>
      <c r="D7" s="3" t="s">
        <v>23</v>
      </c>
      <c r="E7" s="6">
        <v>145.16999999999999</v>
      </c>
      <c r="F7" s="8">
        <v>44231</v>
      </c>
      <c r="G7" s="13">
        <v>44207</v>
      </c>
      <c r="H7" s="15">
        <f>SUM(G7-F7)</f>
        <v>-24</v>
      </c>
      <c r="I7" s="15"/>
      <c r="J7" s="30"/>
      <c r="K7" s="15">
        <v>0</v>
      </c>
      <c r="L7" s="15">
        <f>SUM(H7-K7)</f>
        <v>-24</v>
      </c>
      <c r="M7" s="16">
        <f t="shared" ref="M7:M52" si="0">SUM(E7*H7)</f>
        <v>-3484.08</v>
      </c>
    </row>
    <row r="8" spans="1:13" ht="30" customHeight="1">
      <c r="A8" s="2" t="s">
        <v>24</v>
      </c>
      <c r="B8" s="35" t="s">
        <v>25</v>
      </c>
      <c r="C8" s="8">
        <v>44206</v>
      </c>
      <c r="D8" s="3" t="s">
        <v>26</v>
      </c>
      <c r="E8" s="6">
        <v>84</v>
      </c>
      <c r="F8" s="8">
        <v>44237</v>
      </c>
      <c r="G8" s="13">
        <v>44207</v>
      </c>
      <c r="H8" s="15">
        <f t="shared" ref="H8:H52" si="1">SUM(G8-F8)</f>
        <v>-30</v>
      </c>
      <c r="I8" s="15"/>
      <c r="J8" s="30"/>
      <c r="K8" s="15">
        <v>0</v>
      </c>
      <c r="L8" s="15">
        <f t="shared" ref="L8:L52" si="2">SUM(H8-K8)</f>
        <v>-30</v>
      </c>
      <c r="M8" s="16">
        <f t="shared" si="0"/>
        <v>-2520</v>
      </c>
    </row>
    <row r="9" spans="1:13" ht="30" customHeight="1">
      <c r="A9" s="2" t="s">
        <v>27</v>
      </c>
      <c r="B9" s="29" t="s">
        <v>28</v>
      </c>
      <c r="C9" s="8">
        <v>44214</v>
      </c>
      <c r="D9" s="3" t="s">
        <v>29</v>
      </c>
      <c r="E9" s="6">
        <v>450</v>
      </c>
      <c r="F9" s="8">
        <v>44286</v>
      </c>
      <c r="G9" s="13">
        <v>44218</v>
      </c>
      <c r="H9" s="15">
        <f t="shared" si="1"/>
        <v>-68</v>
      </c>
      <c r="I9" s="15"/>
      <c r="J9" s="30"/>
      <c r="K9" s="15">
        <v>0</v>
      </c>
      <c r="L9" s="15">
        <f t="shared" si="2"/>
        <v>-68</v>
      </c>
      <c r="M9" s="16">
        <f t="shared" si="0"/>
        <v>-30600</v>
      </c>
    </row>
    <row r="10" spans="1:13" ht="30" customHeight="1">
      <c r="A10" s="2" t="s">
        <v>30</v>
      </c>
      <c r="B10" s="28" t="s">
        <v>31</v>
      </c>
      <c r="C10" s="8">
        <v>44214</v>
      </c>
      <c r="D10" s="3" t="s">
        <v>32</v>
      </c>
      <c r="E10" s="6">
        <v>20.11</v>
      </c>
      <c r="F10" s="8">
        <v>44245</v>
      </c>
      <c r="G10" s="13">
        <v>44218</v>
      </c>
      <c r="H10" s="15">
        <f t="shared" si="1"/>
        <v>-27</v>
      </c>
      <c r="I10" s="15"/>
      <c r="J10" s="30"/>
      <c r="K10" s="15">
        <v>0</v>
      </c>
      <c r="L10" s="15">
        <f t="shared" si="2"/>
        <v>-27</v>
      </c>
      <c r="M10" s="16">
        <f t="shared" si="0"/>
        <v>-542.97</v>
      </c>
    </row>
    <row r="11" spans="1:13" ht="30" customHeight="1">
      <c r="A11" s="2" t="s">
        <v>33</v>
      </c>
      <c r="B11" s="2" t="s">
        <v>34</v>
      </c>
      <c r="C11" s="8">
        <v>44215</v>
      </c>
      <c r="D11" s="3" t="s">
        <v>32</v>
      </c>
      <c r="E11" s="6">
        <v>16.760000000000002</v>
      </c>
      <c r="F11" s="8">
        <v>44246</v>
      </c>
      <c r="G11" s="13">
        <v>44218</v>
      </c>
      <c r="H11" s="15">
        <f t="shared" si="1"/>
        <v>-28</v>
      </c>
      <c r="I11" s="15"/>
      <c r="J11" s="30"/>
      <c r="K11" s="15">
        <v>0</v>
      </c>
      <c r="L11" s="15">
        <f t="shared" si="2"/>
        <v>-28</v>
      </c>
      <c r="M11" s="16">
        <f t="shared" si="0"/>
        <v>-469.28000000000003</v>
      </c>
    </row>
    <row r="12" spans="1:13" ht="30" customHeight="1">
      <c r="A12" s="2" t="s">
        <v>35</v>
      </c>
      <c r="B12" s="32">
        <v>3210035331</v>
      </c>
      <c r="C12" s="8">
        <v>44216</v>
      </c>
      <c r="D12" s="3" t="s">
        <v>36</v>
      </c>
      <c r="E12" s="6">
        <v>97.3</v>
      </c>
      <c r="F12" s="8">
        <v>44246</v>
      </c>
      <c r="G12" s="13">
        <v>44218</v>
      </c>
      <c r="H12" s="15">
        <f t="shared" si="1"/>
        <v>-28</v>
      </c>
      <c r="I12" s="15"/>
      <c r="J12" s="30"/>
      <c r="K12" s="15">
        <v>0</v>
      </c>
      <c r="L12" s="15">
        <f t="shared" si="2"/>
        <v>-28</v>
      </c>
      <c r="M12" s="16">
        <f t="shared" si="0"/>
        <v>-2724.4</v>
      </c>
    </row>
    <row r="13" spans="1:13" ht="30" customHeight="1">
      <c r="A13" s="2" t="s">
        <v>37</v>
      </c>
      <c r="B13" s="28" t="s">
        <v>38</v>
      </c>
      <c r="C13" s="8">
        <v>44186</v>
      </c>
      <c r="D13" s="3" t="s">
        <v>39</v>
      </c>
      <c r="E13" s="27">
        <v>4068.75</v>
      </c>
      <c r="F13" s="8">
        <v>44248</v>
      </c>
      <c r="G13" s="13">
        <v>44223</v>
      </c>
      <c r="H13" s="15">
        <f t="shared" si="1"/>
        <v>-25</v>
      </c>
      <c r="I13" s="15"/>
      <c r="J13" s="13"/>
      <c r="K13" s="15">
        <v>0</v>
      </c>
      <c r="L13" s="15">
        <f t="shared" si="2"/>
        <v>-25</v>
      </c>
      <c r="M13" s="16">
        <f t="shared" si="0"/>
        <v>-101718.75</v>
      </c>
    </row>
    <row r="14" spans="1:13" ht="30" customHeight="1">
      <c r="A14" s="2" t="s">
        <v>40</v>
      </c>
      <c r="B14" s="2" t="s">
        <v>41</v>
      </c>
      <c r="C14" s="8">
        <v>44218</v>
      </c>
      <c r="D14" s="3" t="s">
        <v>42</v>
      </c>
      <c r="E14" s="6">
        <v>1148</v>
      </c>
      <c r="F14" s="8">
        <v>44248</v>
      </c>
      <c r="G14" s="13">
        <v>44223</v>
      </c>
      <c r="H14" s="15">
        <f t="shared" si="1"/>
        <v>-25</v>
      </c>
      <c r="I14" s="15"/>
      <c r="J14" s="13"/>
      <c r="K14" s="15">
        <v>0</v>
      </c>
      <c r="L14" s="15">
        <f t="shared" si="2"/>
        <v>-25</v>
      </c>
      <c r="M14" s="16">
        <f t="shared" si="0"/>
        <v>-28700</v>
      </c>
    </row>
    <row r="15" spans="1:13" ht="30" customHeight="1">
      <c r="A15" s="2" t="s">
        <v>45</v>
      </c>
      <c r="B15" s="2">
        <v>189</v>
      </c>
      <c r="C15" s="8">
        <v>44219</v>
      </c>
      <c r="D15" s="3" t="s">
        <v>46</v>
      </c>
      <c r="E15" s="6">
        <v>539</v>
      </c>
      <c r="F15" s="8">
        <v>44250</v>
      </c>
      <c r="G15" s="13">
        <v>44223</v>
      </c>
      <c r="H15" s="15">
        <f t="shared" si="1"/>
        <v>-27</v>
      </c>
      <c r="I15" s="15"/>
      <c r="J15" s="13"/>
      <c r="K15" s="15">
        <v>0</v>
      </c>
      <c r="L15" s="15">
        <f t="shared" si="2"/>
        <v>-27</v>
      </c>
      <c r="M15" s="16">
        <f t="shared" si="0"/>
        <v>-14553</v>
      </c>
    </row>
    <row r="16" spans="1:13" ht="30" customHeight="1">
      <c r="A16" s="2" t="s">
        <v>43</v>
      </c>
      <c r="B16" s="33" t="s">
        <v>44</v>
      </c>
      <c r="C16" s="8">
        <v>44218</v>
      </c>
      <c r="D16" s="3" t="s">
        <v>26</v>
      </c>
      <c r="E16" s="6">
        <v>40</v>
      </c>
      <c r="F16" s="8">
        <v>44249</v>
      </c>
      <c r="G16" s="13">
        <v>44223</v>
      </c>
      <c r="H16" s="15">
        <f t="shared" si="1"/>
        <v>-26</v>
      </c>
      <c r="I16" s="15"/>
      <c r="J16" s="13"/>
      <c r="K16" s="15">
        <v>0</v>
      </c>
      <c r="L16" s="15">
        <f t="shared" si="2"/>
        <v>-26</v>
      </c>
      <c r="M16" s="16">
        <f t="shared" si="0"/>
        <v>-1040</v>
      </c>
    </row>
    <row r="17" spans="1:13" ht="30" customHeight="1">
      <c r="A17" s="2" t="s">
        <v>47</v>
      </c>
      <c r="B17" s="2" t="s">
        <v>48</v>
      </c>
      <c r="C17" s="8">
        <v>44224</v>
      </c>
      <c r="D17" s="3" t="s">
        <v>32</v>
      </c>
      <c r="E17" s="6">
        <v>137.03</v>
      </c>
      <c r="F17" s="8">
        <v>44255</v>
      </c>
      <c r="G17" s="13">
        <v>44228</v>
      </c>
      <c r="H17" s="15">
        <f t="shared" si="1"/>
        <v>-27</v>
      </c>
      <c r="I17" s="15"/>
      <c r="J17" s="13"/>
      <c r="K17" s="15">
        <v>0</v>
      </c>
      <c r="L17" s="15">
        <f t="shared" si="2"/>
        <v>-27</v>
      </c>
      <c r="M17" s="16">
        <f t="shared" si="0"/>
        <v>-3699.81</v>
      </c>
    </row>
    <row r="18" spans="1:13" ht="30" customHeight="1">
      <c r="A18" s="2" t="s">
        <v>49</v>
      </c>
      <c r="B18" s="2" t="s">
        <v>50</v>
      </c>
      <c r="C18" s="8">
        <v>44221</v>
      </c>
      <c r="D18" s="3" t="s">
        <v>51</v>
      </c>
      <c r="E18" s="6">
        <v>260</v>
      </c>
      <c r="F18" s="8">
        <v>44255</v>
      </c>
      <c r="G18" s="13">
        <v>44228</v>
      </c>
      <c r="H18" s="15">
        <f t="shared" si="1"/>
        <v>-27</v>
      </c>
      <c r="I18" s="15"/>
      <c r="J18" s="13"/>
      <c r="K18" s="15">
        <v>0</v>
      </c>
      <c r="L18" s="15">
        <f t="shared" si="2"/>
        <v>-27</v>
      </c>
      <c r="M18" s="16">
        <f t="shared" si="0"/>
        <v>-7020</v>
      </c>
    </row>
    <row r="19" spans="1:13" ht="30" customHeight="1">
      <c r="A19" s="2" t="s">
        <v>52</v>
      </c>
      <c r="B19" s="35" t="s">
        <v>53</v>
      </c>
      <c r="C19" s="8">
        <v>44154</v>
      </c>
      <c r="D19" s="3" t="s">
        <v>54</v>
      </c>
      <c r="E19" s="6">
        <v>896</v>
      </c>
      <c r="F19" s="8">
        <v>44259</v>
      </c>
      <c r="G19" s="13">
        <v>44231</v>
      </c>
      <c r="H19" s="15">
        <f t="shared" si="1"/>
        <v>-28</v>
      </c>
      <c r="I19" s="15"/>
      <c r="J19" s="13"/>
      <c r="K19" s="15">
        <v>0</v>
      </c>
      <c r="L19" s="15">
        <f t="shared" si="2"/>
        <v>-28</v>
      </c>
      <c r="M19" s="16">
        <f t="shared" si="0"/>
        <v>-25088</v>
      </c>
    </row>
    <row r="20" spans="1:13" ht="30" customHeight="1">
      <c r="A20" s="2" t="s">
        <v>55</v>
      </c>
      <c r="B20" s="35" t="s">
        <v>56</v>
      </c>
      <c r="C20" s="8">
        <v>44146</v>
      </c>
      <c r="D20" s="3" t="s">
        <v>54</v>
      </c>
      <c r="E20" s="6">
        <v>79.2</v>
      </c>
      <c r="F20" s="8">
        <v>44259</v>
      </c>
      <c r="G20" s="13">
        <v>44231</v>
      </c>
      <c r="H20" s="15">
        <f t="shared" si="1"/>
        <v>-28</v>
      </c>
      <c r="I20" s="15"/>
      <c r="J20" s="13"/>
      <c r="K20" s="15">
        <v>0</v>
      </c>
      <c r="L20" s="15">
        <f t="shared" si="2"/>
        <v>-28</v>
      </c>
      <c r="M20" s="16">
        <f t="shared" si="0"/>
        <v>-2217.6</v>
      </c>
    </row>
    <row r="21" spans="1:13" ht="30" customHeight="1">
      <c r="A21" s="2" t="s">
        <v>57</v>
      </c>
      <c r="B21" s="35" t="s">
        <v>58</v>
      </c>
      <c r="C21" s="8">
        <v>44146</v>
      </c>
      <c r="D21" s="3" t="s">
        <v>54</v>
      </c>
      <c r="E21" s="6">
        <v>1232</v>
      </c>
      <c r="F21" s="8">
        <v>44259</v>
      </c>
      <c r="G21" s="13">
        <v>44231</v>
      </c>
      <c r="H21" s="15">
        <f t="shared" si="1"/>
        <v>-28</v>
      </c>
      <c r="I21" s="15"/>
      <c r="J21" s="13"/>
      <c r="K21" s="15">
        <v>0</v>
      </c>
      <c r="L21" s="15">
        <f t="shared" si="2"/>
        <v>-28</v>
      </c>
      <c r="M21" s="16">
        <f t="shared" si="0"/>
        <v>-34496</v>
      </c>
    </row>
    <row r="22" spans="1:13" ht="30" customHeight="1">
      <c r="A22" s="2" t="s">
        <v>59</v>
      </c>
      <c r="B22" s="35" t="s">
        <v>60</v>
      </c>
      <c r="C22" s="8">
        <v>44146</v>
      </c>
      <c r="D22" s="3" t="s">
        <v>54</v>
      </c>
      <c r="E22" s="6">
        <v>1008</v>
      </c>
      <c r="F22" s="8">
        <v>44259</v>
      </c>
      <c r="G22" s="13">
        <v>44231</v>
      </c>
      <c r="H22" s="15">
        <f t="shared" si="1"/>
        <v>-28</v>
      </c>
      <c r="I22" s="15"/>
      <c r="J22" s="15"/>
      <c r="K22" s="15">
        <v>0</v>
      </c>
      <c r="L22" s="15">
        <f t="shared" si="2"/>
        <v>-28</v>
      </c>
      <c r="M22" s="16">
        <f t="shared" si="0"/>
        <v>-28224</v>
      </c>
    </row>
    <row r="23" spans="1:13" ht="30" customHeight="1">
      <c r="A23" s="2" t="s">
        <v>61</v>
      </c>
      <c r="B23" s="35" t="s">
        <v>62</v>
      </c>
      <c r="C23" s="8">
        <v>44146</v>
      </c>
      <c r="D23" s="3" t="s">
        <v>54</v>
      </c>
      <c r="E23" s="6">
        <v>1568</v>
      </c>
      <c r="F23" s="8">
        <v>44259</v>
      </c>
      <c r="G23" s="13">
        <v>44231</v>
      </c>
      <c r="H23" s="15">
        <f t="shared" si="1"/>
        <v>-28</v>
      </c>
      <c r="I23" s="15"/>
      <c r="J23" s="15"/>
      <c r="K23" s="15">
        <v>0</v>
      </c>
      <c r="L23" s="15">
        <f t="shared" si="2"/>
        <v>-28</v>
      </c>
      <c r="M23" s="16">
        <f t="shared" si="0"/>
        <v>-43904</v>
      </c>
    </row>
    <row r="24" spans="1:13" ht="30" customHeight="1">
      <c r="A24" s="2" t="s">
        <v>63</v>
      </c>
      <c r="B24" s="35" t="s">
        <v>64</v>
      </c>
      <c r="C24" s="8">
        <v>44146</v>
      </c>
      <c r="D24" s="3" t="s">
        <v>54</v>
      </c>
      <c r="E24" s="27">
        <v>1120</v>
      </c>
      <c r="F24" s="8">
        <v>44259</v>
      </c>
      <c r="G24" s="13">
        <v>44231</v>
      </c>
      <c r="H24" s="15">
        <f t="shared" si="1"/>
        <v>-28</v>
      </c>
      <c r="I24" s="15"/>
      <c r="J24" s="15"/>
      <c r="K24" s="15">
        <v>0</v>
      </c>
      <c r="L24" s="15">
        <f t="shared" si="2"/>
        <v>-28</v>
      </c>
      <c r="M24" s="16">
        <f t="shared" si="0"/>
        <v>-31360</v>
      </c>
    </row>
    <row r="25" spans="1:13" ht="30" customHeight="1">
      <c r="A25" s="2" t="s">
        <v>65</v>
      </c>
      <c r="B25" s="35" t="s">
        <v>66</v>
      </c>
      <c r="C25" s="8">
        <v>44146</v>
      </c>
      <c r="D25" s="3" t="s">
        <v>54</v>
      </c>
      <c r="E25" s="27">
        <v>1120</v>
      </c>
      <c r="F25" s="8">
        <v>44259</v>
      </c>
      <c r="G25" s="13">
        <v>44231</v>
      </c>
      <c r="H25" s="15">
        <f t="shared" si="1"/>
        <v>-28</v>
      </c>
      <c r="I25" s="15"/>
      <c r="J25" s="15"/>
      <c r="K25" s="15">
        <v>0</v>
      </c>
      <c r="L25" s="15">
        <f t="shared" si="2"/>
        <v>-28</v>
      </c>
      <c r="M25" s="16">
        <f t="shared" si="0"/>
        <v>-31360</v>
      </c>
    </row>
    <row r="26" spans="1:13" ht="30" customHeight="1">
      <c r="A26" s="2" t="s">
        <v>67</v>
      </c>
      <c r="B26" s="35" t="s">
        <v>68</v>
      </c>
      <c r="C26" s="8">
        <v>44104</v>
      </c>
      <c r="D26" s="3" t="s">
        <v>54</v>
      </c>
      <c r="E26" s="27">
        <v>1573</v>
      </c>
      <c r="F26" s="8">
        <v>44259</v>
      </c>
      <c r="G26" s="13">
        <v>44231</v>
      </c>
      <c r="H26" s="24">
        <f t="shared" si="1"/>
        <v>-28</v>
      </c>
      <c r="I26" s="15"/>
      <c r="J26" s="15"/>
      <c r="K26" s="15">
        <v>0</v>
      </c>
      <c r="L26" s="24">
        <f t="shared" si="2"/>
        <v>-28</v>
      </c>
      <c r="M26" s="25">
        <f t="shared" si="0"/>
        <v>-44044</v>
      </c>
    </row>
    <row r="27" spans="1:13" ht="30" customHeight="1">
      <c r="A27" s="2" t="s">
        <v>69</v>
      </c>
      <c r="B27" s="35" t="s">
        <v>70</v>
      </c>
      <c r="C27" s="8">
        <v>44104</v>
      </c>
      <c r="D27" s="3" t="s">
        <v>54</v>
      </c>
      <c r="E27" s="27">
        <v>13888.6</v>
      </c>
      <c r="F27" s="8">
        <v>44259</v>
      </c>
      <c r="G27" s="13">
        <v>44231</v>
      </c>
      <c r="H27" s="15">
        <f t="shared" si="1"/>
        <v>-28</v>
      </c>
      <c r="I27" s="15"/>
      <c r="J27" s="15"/>
      <c r="K27" s="15">
        <v>0</v>
      </c>
      <c r="L27" s="15">
        <f t="shared" si="2"/>
        <v>-28</v>
      </c>
      <c r="M27" s="16">
        <f t="shared" si="0"/>
        <v>-388880.8</v>
      </c>
    </row>
    <row r="28" spans="1:13" ht="30" customHeight="1">
      <c r="A28" s="2" t="s">
        <v>71</v>
      </c>
      <c r="B28" s="35" t="s">
        <v>72</v>
      </c>
      <c r="C28" s="8">
        <v>44089</v>
      </c>
      <c r="D28" s="3" t="s">
        <v>54</v>
      </c>
      <c r="E28" s="6">
        <v>9207.4</v>
      </c>
      <c r="F28" s="8">
        <v>44259</v>
      </c>
      <c r="G28" s="13">
        <v>44231</v>
      </c>
      <c r="H28" s="15">
        <f t="shared" si="1"/>
        <v>-28</v>
      </c>
      <c r="I28" s="15"/>
      <c r="J28" s="15"/>
      <c r="K28" s="15">
        <v>0</v>
      </c>
      <c r="L28" s="15">
        <f t="shared" si="2"/>
        <v>-28</v>
      </c>
      <c r="M28" s="16">
        <f t="shared" si="0"/>
        <v>-257807.19999999998</v>
      </c>
    </row>
    <row r="29" spans="1:13" ht="30" customHeight="1">
      <c r="A29" s="2" t="s">
        <v>73</v>
      </c>
      <c r="B29" s="2" t="s">
        <v>74</v>
      </c>
      <c r="C29" s="8">
        <v>44227</v>
      </c>
      <c r="D29" s="3" t="s">
        <v>23</v>
      </c>
      <c r="E29" s="6">
        <v>1720.57</v>
      </c>
      <c r="F29" s="8">
        <v>44261</v>
      </c>
      <c r="G29" s="13">
        <v>44237</v>
      </c>
      <c r="H29" s="15">
        <f t="shared" si="1"/>
        <v>-24</v>
      </c>
      <c r="I29" s="15"/>
      <c r="J29" s="15"/>
      <c r="K29" s="15">
        <v>0</v>
      </c>
      <c r="L29" s="15">
        <f t="shared" si="2"/>
        <v>-24</v>
      </c>
      <c r="M29" s="16">
        <f t="shared" si="0"/>
        <v>-41293.68</v>
      </c>
    </row>
    <row r="30" spans="1:13" ht="30" customHeight="1">
      <c r="A30" s="2" t="s">
        <v>75</v>
      </c>
      <c r="B30" s="32">
        <v>1021007397</v>
      </c>
      <c r="C30" s="8">
        <v>44231</v>
      </c>
      <c r="D30" s="3" t="s">
        <v>36</v>
      </c>
      <c r="E30" s="6">
        <v>36.11</v>
      </c>
      <c r="F30" s="8">
        <v>44261</v>
      </c>
      <c r="G30" s="13">
        <v>44237</v>
      </c>
      <c r="H30" s="15">
        <f t="shared" si="1"/>
        <v>-24</v>
      </c>
      <c r="I30" s="15"/>
      <c r="J30" s="15"/>
      <c r="K30" s="15">
        <v>0</v>
      </c>
      <c r="L30" s="15">
        <f t="shared" si="2"/>
        <v>-24</v>
      </c>
      <c r="M30" s="16">
        <f t="shared" si="0"/>
        <v>-866.64</v>
      </c>
    </row>
    <row r="31" spans="1:13" ht="30" customHeight="1">
      <c r="A31" s="2" t="s">
        <v>76</v>
      </c>
      <c r="B31" s="36">
        <v>1021018852</v>
      </c>
      <c r="C31" s="8">
        <v>44236</v>
      </c>
      <c r="D31" s="3" t="s">
        <v>36</v>
      </c>
      <c r="E31" s="6">
        <v>37.22</v>
      </c>
      <c r="F31" s="8">
        <v>44267</v>
      </c>
      <c r="G31" s="13">
        <v>44237</v>
      </c>
      <c r="H31" s="15">
        <f t="shared" si="1"/>
        <v>-30</v>
      </c>
      <c r="I31" s="15"/>
      <c r="J31" s="15"/>
      <c r="K31" s="15">
        <v>0</v>
      </c>
      <c r="L31" s="15">
        <f t="shared" si="2"/>
        <v>-30</v>
      </c>
      <c r="M31" s="16">
        <f t="shared" si="0"/>
        <v>-1116.5999999999999</v>
      </c>
    </row>
    <row r="32" spans="1:13" ht="30" customHeight="1">
      <c r="A32" s="2" t="s">
        <v>77</v>
      </c>
      <c r="B32" s="2" t="s">
        <v>78</v>
      </c>
      <c r="C32" s="8">
        <v>44239</v>
      </c>
      <c r="D32" s="3" t="s">
        <v>42</v>
      </c>
      <c r="E32" s="6">
        <v>510</v>
      </c>
      <c r="F32" s="8">
        <v>44269</v>
      </c>
      <c r="G32" s="13">
        <v>44242</v>
      </c>
      <c r="H32" s="15">
        <f t="shared" si="1"/>
        <v>-27</v>
      </c>
      <c r="I32" s="15"/>
      <c r="J32" s="15"/>
      <c r="K32" s="15">
        <v>0</v>
      </c>
      <c r="L32" s="15">
        <f t="shared" si="2"/>
        <v>-27</v>
      </c>
      <c r="M32" s="16">
        <f t="shared" si="0"/>
        <v>-13770</v>
      </c>
    </row>
    <row r="33" spans="1:13" ht="30" customHeight="1">
      <c r="A33" s="2" t="s">
        <v>79</v>
      </c>
      <c r="B33" s="29">
        <v>6</v>
      </c>
      <c r="C33" s="8">
        <v>44239</v>
      </c>
      <c r="D33" s="3" t="s">
        <v>80</v>
      </c>
      <c r="E33" s="6">
        <v>1600</v>
      </c>
      <c r="F33" s="8">
        <v>44269</v>
      </c>
      <c r="G33" s="13">
        <v>44242</v>
      </c>
      <c r="H33" s="15">
        <f t="shared" si="1"/>
        <v>-27</v>
      </c>
      <c r="I33" s="15"/>
      <c r="J33" s="15"/>
      <c r="K33" s="15">
        <v>0</v>
      </c>
      <c r="L33" s="15">
        <f t="shared" si="2"/>
        <v>-27</v>
      </c>
      <c r="M33" s="16">
        <f t="shared" si="0"/>
        <v>-43200</v>
      </c>
    </row>
    <row r="34" spans="1:13" ht="30" customHeight="1">
      <c r="A34" s="2" t="s">
        <v>81</v>
      </c>
      <c r="B34" s="31" t="s">
        <v>82</v>
      </c>
      <c r="C34" s="8">
        <v>44243</v>
      </c>
      <c r="D34" s="3" t="s">
        <v>83</v>
      </c>
      <c r="E34" s="6">
        <v>1700</v>
      </c>
      <c r="F34" s="8">
        <v>44273</v>
      </c>
      <c r="G34" s="13">
        <v>44251</v>
      </c>
      <c r="H34" s="15">
        <f t="shared" si="1"/>
        <v>-22</v>
      </c>
      <c r="I34" s="15"/>
      <c r="J34" s="15"/>
      <c r="K34" s="15">
        <v>0</v>
      </c>
      <c r="L34" s="15">
        <f t="shared" si="2"/>
        <v>-22</v>
      </c>
      <c r="M34" s="16">
        <f t="shared" si="0"/>
        <v>-37400</v>
      </c>
    </row>
    <row r="35" spans="1:13" ht="30" customHeight="1">
      <c r="A35" s="2" t="s">
        <v>84</v>
      </c>
      <c r="B35" s="31" t="s">
        <v>85</v>
      </c>
      <c r="C35" s="8">
        <v>44245</v>
      </c>
      <c r="D35" s="3" t="s">
        <v>32</v>
      </c>
      <c r="E35" s="6">
        <v>15.45</v>
      </c>
      <c r="F35" s="8">
        <v>44276</v>
      </c>
      <c r="G35" s="13">
        <v>44251</v>
      </c>
      <c r="H35" s="15">
        <f t="shared" si="1"/>
        <v>-25</v>
      </c>
      <c r="I35" s="15"/>
      <c r="J35" s="15"/>
      <c r="K35" s="15">
        <v>0</v>
      </c>
      <c r="L35" s="15">
        <f t="shared" si="2"/>
        <v>-25</v>
      </c>
      <c r="M35" s="16">
        <f t="shared" si="0"/>
        <v>-386.25</v>
      </c>
    </row>
    <row r="36" spans="1:13" ht="30" customHeight="1">
      <c r="A36" s="2" t="s">
        <v>86</v>
      </c>
      <c r="B36" s="31" t="s">
        <v>87</v>
      </c>
      <c r="C36" s="8">
        <v>44257</v>
      </c>
      <c r="D36" s="3" t="s">
        <v>88</v>
      </c>
      <c r="E36" s="6">
        <v>6800</v>
      </c>
      <c r="F36" s="8">
        <v>44316</v>
      </c>
      <c r="G36" s="13">
        <v>44267</v>
      </c>
      <c r="H36" s="15">
        <f t="shared" si="1"/>
        <v>-49</v>
      </c>
      <c r="I36" s="15"/>
      <c r="J36" s="15"/>
      <c r="K36" s="15">
        <v>0</v>
      </c>
      <c r="L36" s="15">
        <f t="shared" si="2"/>
        <v>-49</v>
      </c>
      <c r="M36" s="16">
        <f t="shared" si="0"/>
        <v>-333200</v>
      </c>
    </row>
    <row r="37" spans="1:13" ht="30" customHeight="1">
      <c r="A37" s="2" t="s">
        <v>89</v>
      </c>
      <c r="B37" s="31">
        <v>336</v>
      </c>
      <c r="C37" s="8">
        <v>44253</v>
      </c>
      <c r="D37" s="3" t="s">
        <v>90</v>
      </c>
      <c r="E37" s="6">
        <v>479.1</v>
      </c>
      <c r="F37" s="8">
        <v>44290</v>
      </c>
      <c r="G37" s="13">
        <v>44267</v>
      </c>
      <c r="H37" s="15">
        <f t="shared" si="1"/>
        <v>-23</v>
      </c>
      <c r="I37" s="15"/>
      <c r="J37" s="15"/>
      <c r="K37" s="15">
        <v>0</v>
      </c>
      <c r="L37" s="15">
        <f t="shared" si="2"/>
        <v>-23</v>
      </c>
      <c r="M37" s="16">
        <f t="shared" si="0"/>
        <v>-11019.300000000001</v>
      </c>
    </row>
    <row r="38" spans="1:13" ht="30" customHeight="1">
      <c r="A38" s="2" t="s">
        <v>91</v>
      </c>
      <c r="B38" s="36">
        <v>1021051318</v>
      </c>
      <c r="C38" s="8">
        <v>44260</v>
      </c>
      <c r="D38" s="3" t="s">
        <v>36</v>
      </c>
      <c r="E38" s="6">
        <v>61.81</v>
      </c>
      <c r="F38" s="8">
        <v>44290</v>
      </c>
      <c r="G38" s="13">
        <v>44267</v>
      </c>
      <c r="H38" s="15">
        <f t="shared" si="1"/>
        <v>-23</v>
      </c>
      <c r="I38" s="15"/>
      <c r="J38" s="15"/>
      <c r="K38" s="15">
        <v>0</v>
      </c>
      <c r="L38" s="15">
        <f t="shared" si="2"/>
        <v>-23</v>
      </c>
      <c r="M38" s="16">
        <f t="shared" si="0"/>
        <v>-1421.63</v>
      </c>
    </row>
    <row r="39" spans="1:13" ht="30" customHeight="1">
      <c r="A39" s="2" t="s">
        <v>92</v>
      </c>
      <c r="B39" s="31" t="s">
        <v>93</v>
      </c>
      <c r="C39" s="8">
        <v>44260</v>
      </c>
      <c r="D39" s="3" t="s">
        <v>94</v>
      </c>
      <c r="E39" s="6">
        <v>140</v>
      </c>
      <c r="F39" s="8">
        <v>44295</v>
      </c>
      <c r="G39" s="13">
        <v>44267</v>
      </c>
      <c r="H39" s="15">
        <f t="shared" si="1"/>
        <v>-28</v>
      </c>
      <c r="I39" s="15"/>
      <c r="J39" s="15"/>
      <c r="K39" s="15">
        <v>0</v>
      </c>
      <c r="L39" s="15">
        <f t="shared" si="2"/>
        <v>-28</v>
      </c>
      <c r="M39" s="16">
        <f t="shared" si="0"/>
        <v>-3920</v>
      </c>
    </row>
    <row r="40" spans="1:13" ht="30" customHeight="1">
      <c r="A40" s="2" t="s">
        <v>95</v>
      </c>
      <c r="B40" s="37" t="s">
        <v>96</v>
      </c>
      <c r="C40" s="8">
        <v>44264</v>
      </c>
      <c r="D40" s="3" t="s">
        <v>97</v>
      </c>
      <c r="E40" s="6">
        <v>7345</v>
      </c>
      <c r="F40" s="8">
        <v>44295</v>
      </c>
      <c r="G40" s="13">
        <v>44267</v>
      </c>
      <c r="H40" s="15">
        <f t="shared" si="1"/>
        <v>-28</v>
      </c>
      <c r="I40" s="15"/>
      <c r="J40" s="15"/>
      <c r="K40" s="15">
        <v>0</v>
      </c>
      <c r="L40" s="15">
        <f t="shared" si="2"/>
        <v>-28</v>
      </c>
      <c r="M40" s="16">
        <f t="shared" si="0"/>
        <v>-205660</v>
      </c>
    </row>
    <row r="41" spans="1:13" ht="30" customHeight="1">
      <c r="A41" s="2" t="s">
        <v>98</v>
      </c>
      <c r="B41" s="31" t="s">
        <v>99</v>
      </c>
      <c r="C41" s="8">
        <v>44266</v>
      </c>
      <c r="D41" s="3" t="s">
        <v>100</v>
      </c>
      <c r="E41" s="6">
        <v>1350</v>
      </c>
      <c r="F41" s="8">
        <v>44327</v>
      </c>
      <c r="G41" s="13">
        <v>44267</v>
      </c>
      <c r="H41" s="15">
        <f t="shared" si="1"/>
        <v>-60</v>
      </c>
      <c r="I41" s="15"/>
      <c r="J41" s="15"/>
      <c r="K41" s="15">
        <v>0</v>
      </c>
      <c r="L41" s="15">
        <f t="shared" si="2"/>
        <v>-60</v>
      </c>
      <c r="M41" s="16">
        <f t="shared" si="0"/>
        <v>-81000</v>
      </c>
    </row>
    <row r="42" spans="1:13" ht="30" customHeight="1">
      <c r="A42" s="2" t="s">
        <v>101</v>
      </c>
      <c r="B42" s="31" t="s">
        <v>102</v>
      </c>
      <c r="C42" s="8">
        <v>44264</v>
      </c>
      <c r="D42" s="3" t="s">
        <v>94</v>
      </c>
      <c r="E42" s="6">
        <v>689.35</v>
      </c>
      <c r="F42" s="8">
        <v>44297</v>
      </c>
      <c r="G42" s="13">
        <v>44273</v>
      </c>
      <c r="H42" s="15">
        <f t="shared" si="1"/>
        <v>-24</v>
      </c>
      <c r="I42" s="15"/>
      <c r="J42" s="15"/>
      <c r="K42" s="15">
        <v>0</v>
      </c>
      <c r="L42" s="15">
        <f t="shared" si="2"/>
        <v>-24</v>
      </c>
      <c r="M42" s="16">
        <f t="shared" si="0"/>
        <v>-16544.400000000001</v>
      </c>
    </row>
    <row r="43" spans="1:13" ht="30" customHeight="1">
      <c r="A43" s="2" t="s">
        <v>103</v>
      </c>
      <c r="B43" s="31" t="s">
        <v>104</v>
      </c>
      <c r="C43" s="8">
        <v>44265</v>
      </c>
      <c r="D43" s="3" t="s">
        <v>94</v>
      </c>
      <c r="E43" s="6">
        <v>187</v>
      </c>
      <c r="F43" s="8">
        <v>44297</v>
      </c>
      <c r="G43" s="13">
        <v>44273</v>
      </c>
      <c r="H43" s="15">
        <f t="shared" si="1"/>
        <v>-24</v>
      </c>
      <c r="I43" s="15"/>
      <c r="J43" s="15"/>
      <c r="K43" s="15">
        <v>0</v>
      </c>
      <c r="L43" s="15">
        <f t="shared" si="2"/>
        <v>-24</v>
      </c>
      <c r="M43" s="16">
        <f t="shared" si="0"/>
        <v>-4488</v>
      </c>
    </row>
    <row r="44" spans="1:13" ht="30" customHeight="1">
      <c r="A44" s="2" t="s">
        <v>105</v>
      </c>
      <c r="B44" s="31" t="s">
        <v>106</v>
      </c>
      <c r="C44" s="8">
        <v>44265</v>
      </c>
      <c r="D44" s="3" t="s">
        <v>107</v>
      </c>
      <c r="E44" s="6">
        <v>718</v>
      </c>
      <c r="F44" s="8">
        <v>44316</v>
      </c>
      <c r="G44" s="13">
        <v>44273</v>
      </c>
      <c r="H44" s="15">
        <f t="shared" si="1"/>
        <v>-43</v>
      </c>
      <c r="I44" s="15"/>
      <c r="J44" s="15"/>
      <c r="K44" s="15">
        <v>0</v>
      </c>
      <c r="L44" s="15">
        <f t="shared" si="2"/>
        <v>-43</v>
      </c>
      <c r="M44" s="16">
        <f t="shared" si="0"/>
        <v>-30874</v>
      </c>
    </row>
    <row r="45" spans="1:13" ht="30" customHeight="1">
      <c r="A45" s="2" t="s">
        <v>108</v>
      </c>
      <c r="B45" s="28" t="s">
        <v>109</v>
      </c>
      <c r="C45" s="8">
        <v>44270</v>
      </c>
      <c r="D45" s="3" t="s">
        <v>94</v>
      </c>
      <c r="E45" s="6">
        <v>90</v>
      </c>
      <c r="F45" s="8">
        <v>44303</v>
      </c>
      <c r="G45" s="13">
        <v>44281</v>
      </c>
      <c r="H45" s="15">
        <f t="shared" si="1"/>
        <v>-22</v>
      </c>
      <c r="I45" s="15"/>
      <c r="J45" s="15"/>
      <c r="K45" s="15">
        <v>0</v>
      </c>
      <c r="L45" s="15">
        <f t="shared" si="2"/>
        <v>-22</v>
      </c>
      <c r="M45" s="16">
        <f t="shared" si="0"/>
        <v>-1980</v>
      </c>
    </row>
    <row r="46" spans="1:13" ht="30" customHeight="1">
      <c r="A46" s="2" t="s">
        <v>110</v>
      </c>
      <c r="B46" s="33" t="s">
        <v>111</v>
      </c>
      <c r="C46" s="8">
        <v>44160</v>
      </c>
      <c r="D46" s="3" t="s">
        <v>54</v>
      </c>
      <c r="E46" s="6">
        <v>10848.85</v>
      </c>
      <c r="F46" s="8">
        <v>44314</v>
      </c>
      <c r="G46" s="13">
        <v>44286</v>
      </c>
      <c r="H46" s="15">
        <f t="shared" si="1"/>
        <v>-28</v>
      </c>
      <c r="I46" s="15"/>
      <c r="J46" s="15"/>
      <c r="K46" s="15">
        <v>0</v>
      </c>
      <c r="L46" s="15">
        <f t="shared" si="2"/>
        <v>-28</v>
      </c>
      <c r="M46" s="16">
        <f t="shared" si="0"/>
        <v>-303767.8</v>
      </c>
    </row>
    <row r="47" spans="1:13" ht="30" customHeight="1">
      <c r="A47" s="2" t="s">
        <v>110</v>
      </c>
      <c r="B47" s="33" t="s">
        <v>111</v>
      </c>
      <c r="C47" s="8">
        <v>44160</v>
      </c>
      <c r="D47" s="3" t="s">
        <v>54</v>
      </c>
      <c r="E47" s="6">
        <v>10848.85</v>
      </c>
      <c r="F47" s="8">
        <v>44314</v>
      </c>
      <c r="G47" s="13">
        <v>44286</v>
      </c>
      <c r="H47" s="15">
        <f t="shared" si="1"/>
        <v>-28</v>
      </c>
      <c r="I47" s="15"/>
      <c r="J47" s="15"/>
      <c r="K47" s="15">
        <v>0</v>
      </c>
      <c r="L47" s="15">
        <f t="shared" si="2"/>
        <v>-28</v>
      </c>
      <c r="M47" s="16">
        <f t="shared" si="0"/>
        <v>-303767.8</v>
      </c>
    </row>
    <row r="48" spans="1:13" ht="30" customHeight="1">
      <c r="A48" s="2" t="s">
        <v>112</v>
      </c>
      <c r="B48" s="33" t="s">
        <v>113</v>
      </c>
      <c r="C48" s="8">
        <v>44147</v>
      </c>
      <c r="D48" s="3" t="s">
        <v>54</v>
      </c>
      <c r="E48" s="6">
        <v>226.1</v>
      </c>
      <c r="F48" s="8">
        <v>44315</v>
      </c>
      <c r="G48" s="13">
        <v>44286</v>
      </c>
      <c r="H48" s="15">
        <f t="shared" si="1"/>
        <v>-29</v>
      </c>
      <c r="I48" s="15"/>
      <c r="J48" s="15"/>
      <c r="K48" s="15">
        <v>0</v>
      </c>
      <c r="L48" s="15">
        <f t="shared" si="2"/>
        <v>-29</v>
      </c>
      <c r="M48" s="16">
        <f t="shared" si="0"/>
        <v>-6556.9</v>
      </c>
    </row>
    <row r="49" spans="1:13" ht="30" customHeight="1">
      <c r="A49" s="2" t="s">
        <v>114</v>
      </c>
      <c r="B49" s="33" t="s">
        <v>115</v>
      </c>
      <c r="C49" s="8">
        <v>44146</v>
      </c>
      <c r="D49" s="3" t="s">
        <v>54</v>
      </c>
      <c r="E49" s="6">
        <v>596.5</v>
      </c>
      <c r="F49" s="8">
        <v>44315</v>
      </c>
      <c r="G49" s="13">
        <v>44286</v>
      </c>
      <c r="H49" s="15">
        <f t="shared" si="1"/>
        <v>-29</v>
      </c>
      <c r="I49" s="15"/>
      <c r="J49" s="15"/>
      <c r="K49" s="15">
        <v>0</v>
      </c>
      <c r="L49" s="15">
        <f t="shared" si="2"/>
        <v>-29</v>
      </c>
      <c r="M49" s="16">
        <f t="shared" si="0"/>
        <v>-17298.5</v>
      </c>
    </row>
    <row r="50" spans="1:13" ht="30" customHeight="1">
      <c r="A50" s="2" t="s">
        <v>116</v>
      </c>
      <c r="B50" s="33" t="s">
        <v>117</v>
      </c>
      <c r="C50" s="8">
        <v>44146</v>
      </c>
      <c r="D50" s="3" t="s">
        <v>54</v>
      </c>
      <c r="E50" s="6">
        <v>17.600000000000001</v>
      </c>
      <c r="F50" s="8">
        <v>44315</v>
      </c>
      <c r="G50" s="13">
        <v>44286</v>
      </c>
      <c r="H50" s="15">
        <f t="shared" si="1"/>
        <v>-29</v>
      </c>
      <c r="I50" s="15"/>
      <c r="J50" s="15"/>
      <c r="K50" s="15">
        <v>0</v>
      </c>
      <c r="L50" s="15">
        <f t="shared" si="2"/>
        <v>-29</v>
      </c>
      <c r="M50" s="16">
        <f t="shared" si="0"/>
        <v>-510.40000000000003</v>
      </c>
    </row>
    <row r="51" spans="1:13" ht="30" customHeight="1">
      <c r="A51" s="2" t="s">
        <v>118</v>
      </c>
      <c r="B51" s="33" t="s">
        <v>119</v>
      </c>
      <c r="C51" s="8">
        <v>44146</v>
      </c>
      <c r="D51" s="3" t="s">
        <v>54</v>
      </c>
      <c r="E51" s="6">
        <v>721.94</v>
      </c>
      <c r="F51" s="8">
        <v>44315</v>
      </c>
      <c r="G51" s="13">
        <v>44286</v>
      </c>
      <c r="H51" s="15">
        <f t="shared" si="1"/>
        <v>-29</v>
      </c>
      <c r="I51" s="15"/>
      <c r="J51" s="15"/>
      <c r="K51" s="15">
        <v>0</v>
      </c>
      <c r="L51" s="15">
        <f t="shared" si="2"/>
        <v>-29</v>
      </c>
      <c r="M51" s="16">
        <f t="shared" si="0"/>
        <v>-20936.260000000002</v>
      </c>
    </row>
    <row r="52" spans="1:13" ht="30" customHeight="1">
      <c r="A52" s="2" t="s">
        <v>120</v>
      </c>
      <c r="B52" s="33" t="s">
        <v>121</v>
      </c>
      <c r="C52" s="8">
        <v>44146</v>
      </c>
      <c r="D52" s="3" t="s">
        <v>54</v>
      </c>
      <c r="E52" s="6">
        <v>556.04</v>
      </c>
      <c r="F52" s="8">
        <v>44315</v>
      </c>
      <c r="G52" s="13">
        <v>44286</v>
      </c>
      <c r="H52" s="15">
        <f t="shared" si="1"/>
        <v>-29</v>
      </c>
      <c r="I52" s="15"/>
      <c r="J52" s="15"/>
      <c r="K52" s="15">
        <v>0</v>
      </c>
      <c r="L52" s="15">
        <f t="shared" si="2"/>
        <v>-29</v>
      </c>
      <c r="M52" s="16">
        <f t="shared" si="0"/>
        <v>-16125.16</v>
      </c>
    </row>
    <row r="54" spans="1:13">
      <c r="D54" s="11" t="s">
        <v>5</v>
      </c>
      <c r="E54" s="26">
        <f>SUM(E7:E52)</f>
        <v>85993.810000000012</v>
      </c>
      <c r="M54" s="12">
        <f>SUM(M7:M52)</f>
        <v>-2581557.209999999</v>
      </c>
    </row>
    <row r="56" spans="1:13" ht="15.75" thickBot="1"/>
    <row r="57" spans="1:13" ht="15.75" thickBot="1">
      <c r="A57" s="38" t="s">
        <v>6</v>
      </c>
      <c r="B57" s="38"/>
      <c r="C57" s="38"/>
      <c r="D57" s="39"/>
      <c r="E57" s="22" t="s">
        <v>19</v>
      </c>
      <c r="F57" s="23">
        <f>SUM(M54/E54)</f>
        <v>-30.020267854162977</v>
      </c>
    </row>
  </sheetData>
  <mergeCells count="5">
    <mergeCell ref="A57:D57"/>
    <mergeCell ref="A2:M2"/>
    <mergeCell ref="A1:M1"/>
    <mergeCell ref="F5:H5"/>
    <mergeCell ref="I5:K5"/>
  </mergeCells>
  <pageMargins left="0.70866141732283472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2020-03-31T13:42:56Z</cp:lastPrinted>
  <dcterms:created xsi:type="dcterms:W3CDTF">2014-06-06T09:04:24Z</dcterms:created>
  <dcterms:modified xsi:type="dcterms:W3CDTF">2021-03-31T08:25:55Z</dcterms:modified>
</cp:coreProperties>
</file>